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dumas\homes\misdocs\Escritorio\"/>
    </mc:Choice>
  </mc:AlternateContent>
  <xr:revisionPtr revIDLastSave="0" documentId="13_ncr:1_{A4EA8D3F-0832-43C3-A994-0D2EB674BEC5}" xr6:coauthVersionLast="36" xr6:coauthVersionMax="36" xr10:uidLastSave="{00000000-0000-0000-0000-000000000000}"/>
  <workbookProtection workbookPassword="C225" lockStructure="1"/>
  <bookViews>
    <workbookView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Hoja1!$A$1:$W$51</definedName>
  </definedNames>
  <calcPr calcId="191029"/>
</workbook>
</file>

<file path=xl/calcChain.xml><?xml version="1.0" encoding="utf-8"?>
<calcChain xmlns="http://schemas.openxmlformats.org/spreadsheetml/2006/main">
  <c r="O7" i="1" l="1"/>
  <c r="J53" i="1"/>
  <c r="K46" i="1"/>
  <c r="K45" i="1"/>
  <c r="K44" i="1"/>
  <c r="K43" i="1"/>
  <c r="K39" i="1"/>
  <c r="K38" i="1"/>
  <c r="K37" i="1"/>
  <c r="K36" i="1"/>
  <c r="K35" i="1"/>
  <c r="K34" i="1"/>
  <c r="K33" i="1"/>
  <c r="K32" i="1"/>
  <c r="K29" i="1"/>
  <c r="K28" i="1"/>
  <c r="K27" i="1"/>
  <c r="R26" i="1"/>
  <c r="K26" i="1"/>
  <c r="K25" i="1"/>
  <c r="K24" i="1"/>
  <c r="K23" i="1"/>
  <c r="K22" i="1"/>
  <c r="K21" i="1"/>
  <c r="K20" i="1"/>
  <c r="K19" i="1"/>
  <c r="K18" i="1"/>
  <c r="W17" i="1"/>
  <c r="K17" i="1"/>
  <c r="K16" i="1"/>
  <c r="K15" i="1"/>
  <c r="W14" i="1"/>
  <c r="K14" i="1"/>
  <c r="K13" i="1"/>
  <c r="W12" i="1"/>
  <c r="K12" i="1"/>
  <c r="K11" i="1"/>
  <c r="O10" i="1"/>
  <c r="K10" i="1"/>
  <c r="O9" i="1"/>
  <c r="K9" i="1"/>
  <c r="O8" i="1"/>
  <c r="K40" i="1" l="1"/>
  <c r="W13" i="1" s="1"/>
  <c r="J49" i="1" l="1"/>
  <c r="J56" i="1" s="1"/>
  <c r="W19" i="1" s="1"/>
  <c r="W15" i="1" l="1"/>
  <c r="W21" i="1"/>
  <c r="W23" i="1" s="1"/>
</calcChain>
</file>

<file path=xl/sharedStrings.xml><?xml version="1.0" encoding="utf-8"?>
<sst xmlns="http://schemas.openxmlformats.org/spreadsheetml/2006/main" count="80" uniqueCount="69">
  <si>
    <t>Precios públicos por cesión de uso de espacios</t>
  </si>
  <si>
    <t>Aula Magna</t>
  </si>
  <si>
    <t>Aula tipo A (Capacidad &gt; 150 personas)</t>
  </si>
  <si>
    <t>Aula tipo B (Capacidad de 100 a 150 personas)</t>
  </si>
  <si>
    <t>Aula tipo C (Capacidad &lt; 100 personas)</t>
  </si>
  <si>
    <t>Sala de Exposiciones (Hall o espacios públicos del edificio)</t>
  </si>
  <si>
    <t>Espacios para exámenes y oposiciones (por puesto)</t>
  </si>
  <si>
    <t>Crucero del Hospital Real</t>
  </si>
  <si>
    <t>Sala de Convalecientes (Hospital Real)</t>
  </si>
  <si>
    <t>Patio de los Mármoles (Hospital Real)</t>
  </si>
  <si>
    <t>Cantidad</t>
  </si>
  <si>
    <t>Precio</t>
  </si>
  <si>
    <t>1 hora</t>
  </si>
  <si>
    <t>Vigilancia con Vigilante de Seguridad (solo por horas)</t>
  </si>
  <si>
    <t>Cont</t>
  </si>
  <si>
    <t xml:space="preserve">Limpieza con personal de empresa concesionaria </t>
  </si>
  <si>
    <t>Servicio de Conserjería</t>
  </si>
  <si>
    <t>Servicios con Auxiliar Servicios (Empresa Seguridad)</t>
  </si>
  <si>
    <t>Servicio de Medios Audiovisuales</t>
  </si>
  <si>
    <t>Servicio de Mantenimiento</t>
  </si>
  <si>
    <t xml:space="preserve">Limpieza con personal propio </t>
  </si>
  <si>
    <t>Gastos por Servicios Complementarios asociados a la cesión</t>
  </si>
  <si>
    <t xml:space="preserve">                    SUBTOTAL</t>
  </si>
  <si>
    <t>Otros Gastos ocasionados por la Cesión ESPECIFICAR</t>
  </si>
  <si>
    <t>Precio Unit.</t>
  </si>
  <si>
    <t>Espacio/s:</t>
  </si>
  <si>
    <t>Cesionario:</t>
  </si>
  <si>
    <t>Centro/Edificio</t>
  </si>
  <si>
    <t xml:space="preserve">Bonificaciones a aplicar </t>
  </si>
  <si>
    <t>%</t>
  </si>
  <si>
    <t>Imp. Bonificación</t>
  </si>
  <si>
    <t>Describa aquí el motivo de la bonificación</t>
  </si>
  <si>
    <t xml:space="preserve">Total </t>
  </si>
  <si>
    <t>EL PRESENTE PRESUPUESTO ASCIENDE A:</t>
  </si>
  <si>
    <t>UNIVERSIDAD DE GRANADA</t>
  </si>
  <si>
    <t>PRESUPUESTO PARA LA CESIÓN DE ESPACIOS QUE SE SOMETE A LA ACEPTACIÓN DEL CESIONARIO</t>
  </si>
  <si>
    <t>Firmado en nombre del Cesionario por:</t>
  </si>
  <si>
    <t xml:space="preserve"> D. _____________________________________________________</t>
  </si>
  <si>
    <t>DNI Nº: ____________________________</t>
  </si>
  <si>
    <t>Fecha: _______________________________</t>
  </si>
  <si>
    <t>Granada a:</t>
  </si>
  <si>
    <t>Centro/Edificio:</t>
  </si>
  <si>
    <r>
      <t>UNIVERSIDAD DE GRANADA:</t>
    </r>
    <r>
      <rPr>
        <b/>
        <sz val="14"/>
        <color rgb="FFFF0000"/>
        <rFont val="Calibri"/>
        <family val="2"/>
        <scheme val="minor"/>
      </rPr>
      <t xml:space="preserve"> DESGLOSE</t>
    </r>
    <r>
      <rPr>
        <b/>
        <sz val="14"/>
        <color theme="1"/>
        <rFont val="Calibri"/>
        <family val="2"/>
        <scheme val="minor"/>
      </rPr>
      <t xml:space="preserve"> DE PRESUPUESTO PARA LA CESIÓN DE ESPACIOS </t>
    </r>
  </si>
  <si>
    <t>Precios públicos por cesión de uso de espacios ………………………………………………………………………………………………………….</t>
  </si>
  <si>
    <t>Otros Gastos ocasionados por la Cesión ………………………………………………………………………………………………………………………</t>
  </si>
  <si>
    <t>Total Gastos que Ocasionará ……………………………………………………………………………………………………………………….…..</t>
  </si>
  <si>
    <t>Bonificaciones concedidas (en su caso) ……………………………………………………………………………………………………………</t>
  </si>
  <si>
    <t>Aceptación*:</t>
  </si>
  <si>
    <t>1 día</t>
  </si>
  <si>
    <t>1/2 día</t>
  </si>
  <si>
    <t>Total: ……………………………………………………………………………………………………………………………………………………………..</t>
  </si>
  <si>
    <t>IVA (21%): ……………………………………………………………………………………………………………………………………………………………..</t>
  </si>
  <si>
    <t>1 jornada</t>
  </si>
  <si>
    <t>Otros servicios prestados con personal propio (ESPECIFICIAR)</t>
  </si>
  <si>
    <t>Sala de Conferencias, Seminario</t>
  </si>
  <si>
    <t>Aula de Informática/Multimedia (precio por puesto)</t>
  </si>
  <si>
    <t>Salón de Caballeros Veinticuatro (Madraza)</t>
  </si>
  <si>
    <t>Capilla Neomudéjar (Colegio Máximo)</t>
  </si>
  <si>
    <t>Espacios menores por meses completos</t>
  </si>
  <si>
    <t>Espacios menores (ejemplo: montaje de stand en pasillo)</t>
  </si>
  <si>
    <t>Paraninfo Servicios Centrales PTS</t>
  </si>
  <si>
    <t>Evento y Fecha:</t>
  </si>
  <si>
    <t>*De acuerdo con el Art. 7.2 de la "Normativa que regula la cesión de uso temporal de espacios de la universidad de Granada (locales, inmuebles e instalaciones) y se establece el procedimiento a seguir durante el Ejercicio económico de 2016", esta aceptación supone además del compromiso de abonar los precios públicos, la aceptación de las demás condiciones fijadas en la Normativa. En particular el cesionario declara conocer que, de acuerdo con el contenido del articulo 4 de la citada Normativa, para que la actividad pueda desarrollarse, el justificante de abono de esta cantidad debe obrar en poder de la administración universitaria con una antelación mínima de 72 horas.</t>
  </si>
  <si>
    <t>El presente presupuesto asciende a:</t>
  </si>
  <si>
    <t xml:space="preserve">Gastos por Servicios Complementarios asociados a la cesión (Personal de Conserjería, Seguridad, Mantenimieinto y Limpieza) </t>
  </si>
  <si>
    <t>Salon de Actos del Complejo Administrativo Triunfo</t>
  </si>
  <si>
    <t>Zonas Exteriores de los Centros</t>
  </si>
  <si>
    <t>Campus Zonas Comunes (Con ocupación de vía)</t>
  </si>
  <si>
    <t>Campus Zonas Comunes (Sin ocupación de vía)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</si>
</sst>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4" formatCode="_-* #,##0.00\ &quot;€&quot;_-;\-* #,##0.00\ &quot;€&quot;_-;_-* &quot;-&quot;??\ &quot;€&quot;_-;_-@_-"/>
    <numFmt numFmtId="164" formatCode="[$-C0A]d\ &quot;de&quot;\ mmmm\ &quot;de&quot;\ yyyy;@"/>
    <numFmt numFmtId="165" formatCode="#,##0.0"/>
    <numFmt numFmtId="166" formatCode="0.0"/>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b/>
      <sz val="18"/>
      <color theme="0"/>
      <name val="Calibri"/>
      <family val="2"/>
      <scheme val="minor"/>
    </font>
    <font>
      <b/>
      <sz val="18"/>
      <color rgb="FFFF0000"/>
      <name val="Calibri"/>
      <family val="2"/>
      <scheme val="minor"/>
    </font>
    <font>
      <sz val="11"/>
      <color rgb="FFFF0000"/>
      <name val="Calibri"/>
      <family val="2"/>
    </font>
    <font>
      <b/>
      <sz val="14"/>
      <name val="Calibri"/>
      <family val="2"/>
      <scheme val="minor"/>
    </font>
    <font>
      <b/>
      <sz val="14"/>
      <color rgb="FFFF0000"/>
      <name val="Calibri"/>
      <family val="2"/>
      <scheme val="minor"/>
    </font>
    <font>
      <sz val="10"/>
      <color rgb="FFFF0000"/>
      <name val="Calibri"/>
      <family val="2"/>
      <scheme val="minor"/>
    </font>
    <font>
      <sz val="10"/>
      <color theme="1"/>
      <name val="Calibri"/>
      <family val="2"/>
      <scheme val="minor"/>
    </font>
    <font>
      <sz val="11"/>
      <color theme="1"/>
      <name val="Calibri"/>
      <family val="2"/>
      <scheme val="minor"/>
    </font>
  </fonts>
  <fills count="6">
    <fill>
      <patternFill patternType="none"/>
    </fill>
    <fill>
      <patternFill patternType="gray125"/>
    </fill>
    <fill>
      <patternFill patternType="gray125">
        <bgColor theme="0" tint="-0.14993743705557422"/>
      </patternFill>
    </fill>
    <fill>
      <patternFill patternType="solid">
        <fgColor rgb="FF002060"/>
        <bgColor indexed="64"/>
      </patternFill>
    </fill>
    <fill>
      <patternFill patternType="solid">
        <fgColor rgb="FFFFFF00"/>
        <bgColor indexed="64"/>
      </patternFill>
    </fill>
    <fill>
      <patternFill patternType="solid">
        <fgColor theme="9" tint="-0.24994659260841701"/>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s>
  <cellStyleXfs count="2">
    <xf numFmtId="0" fontId="0" fillId="0" borderId="0"/>
    <xf numFmtId="44" fontId="15" fillId="0" borderId="0" applyFont="0" applyFill="0" applyBorder="0" applyAlignment="0" applyProtection="0"/>
  </cellStyleXfs>
  <cellXfs count="72">
    <xf numFmtId="0" fontId="0" fillId="0" borderId="0" xfId="0"/>
    <xf numFmtId="0" fontId="2" fillId="0" borderId="21" xfId="0" applyFont="1" applyBorder="1" applyAlignment="1" applyProtection="1">
      <alignment horizontal="left"/>
    </xf>
    <xf numFmtId="0" fontId="2" fillId="0" borderId="20" xfId="0" applyFont="1" applyBorder="1" applyAlignment="1" applyProtection="1">
      <alignment horizontal="left"/>
    </xf>
    <xf numFmtId="0" fontId="0" fillId="0" borderId="1" xfId="0" applyBorder="1" applyAlignment="1" applyProtection="1">
      <alignment horizontal="left"/>
    </xf>
    <xf numFmtId="0" fontId="0" fillId="0" borderId="14" xfId="0" applyBorder="1" applyAlignment="1" applyProtection="1">
      <alignment horizontal="left"/>
    </xf>
    <xf numFmtId="0" fontId="1" fillId="3" borderId="6" xfId="0" applyFont="1" applyFill="1" applyBorder="1" applyAlignment="1" applyProtection="1">
      <alignment horizontal="center"/>
    </xf>
    <xf numFmtId="0" fontId="1" fillId="3" borderId="22" xfId="0" applyFont="1" applyFill="1" applyBorder="1" applyAlignment="1" applyProtection="1">
      <alignment horizontal="center"/>
    </xf>
    <xf numFmtId="49" fontId="11" fillId="0" borderId="18" xfId="0" applyNumberFormat="1" applyFont="1" applyBorder="1" applyAlignment="1" applyProtection="1">
      <alignment horizontal="left"/>
    </xf>
    <xf numFmtId="49" fontId="11" fillId="0" borderId="17" xfId="0" applyNumberFormat="1" applyFont="1" applyBorder="1" applyAlignment="1" applyProtection="1">
      <alignment horizontal="left"/>
    </xf>
    <xf numFmtId="49" fontId="11" fillId="0" borderId="16" xfId="0" applyNumberFormat="1" applyFont="1" applyBorder="1" applyAlignment="1" applyProtection="1">
      <alignment horizontal="left"/>
    </xf>
    <xf numFmtId="0" fontId="6" fillId="0" borderId="0" xfId="0" applyFont="1" applyAlignment="1" applyProtection="1">
      <alignment horizontal="center"/>
    </xf>
    <xf numFmtId="49" fontId="11" fillId="5" borderId="18" xfId="0" applyNumberFormat="1" applyFont="1" applyFill="1" applyBorder="1" applyAlignment="1" applyProtection="1">
      <alignment horizontal="left"/>
      <protection locked="0"/>
    </xf>
    <xf numFmtId="49" fontId="11" fillId="5" borderId="17" xfId="0" applyNumberFormat="1" applyFont="1" applyFill="1" applyBorder="1" applyAlignment="1" applyProtection="1">
      <alignment horizontal="left"/>
      <protection locked="0"/>
    </xf>
    <xf numFmtId="49" fontId="11" fillId="5" borderId="16" xfId="0" applyNumberFormat="1" applyFont="1" applyFill="1" applyBorder="1" applyAlignment="1" applyProtection="1">
      <alignment horizontal="left"/>
      <protection locked="0"/>
    </xf>
    <xf numFmtId="0" fontId="6" fillId="0" borderId="0" xfId="0" applyFont="1" applyAlignment="1">
      <alignment horizontal="center"/>
    </xf>
    <xf numFmtId="0" fontId="3" fillId="3" borderId="6" xfId="0" applyFont="1" applyFill="1" applyBorder="1" applyAlignment="1" applyProtection="1">
      <alignment horizontal="center"/>
    </xf>
    <xf numFmtId="44" fontId="0" fillId="0" borderId="1" xfId="1" applyFont="1" applyBorder="1" applyProtection="1"/>
    <xf numFmtId="49" fontId="0" fillId="2" borderId="1" xfId="1" applyNumberFormat="1" applyFont="1" applyFill="1" applyBorder="1" applyAlignment="1" applyProtection="1">
      <alignment horizontal="center"/>
    </xf>
    <xf numFmtId="44" fontId="0" fillId="0" borderId="1" xfId="1" applyFont="1" applyFill="1" applyBorder="1" applyProtection="1"/>
    <xf numFmtId="0" fontId="0" fillId="0" borderId="2" xfId="0" applyBorder="1"/>
    <xf numFmtId="44" fontId="2" fillId="0" borderId="3" xfId="0" applyNumberFormat="1" applyFont="1" applyBorder="1" applyProtection="1"/>
    <xf numFmtId="0" fontId="0" fillId="0" borderId="4" xfId="0" applyBorder="1"/>
    <xf numFmtId="44" fontId="2" fillId="0" borderId="5" xfId="0" applyNumberFormat="1" applyFont="1" applyBorder="1" applyProtection="1"/>
    <xf numFmtId="0" fontId="3" fillId="3" borderId="6" xfId="0" applyFont="1" applyFill="1" applyBorder="1" applyAlignment="1" applyProtection="1">
      <alignment horizontal="center"/>
    </xf>
    <xf numFmtId="0" fontId="3" fillId="3" borderId="7" xfId="0" applyFont="1" applyFill="1" applyBorder="1" applyAlignment="1" applyProtection="1">
      <alignment horizontal="center"/>
    </xf>
    <xf numFmtId="0" fontId="0" fillId="0" borderId="2" xfId="0" applyBorder="1" applyAlignment="1" applyProtection="1">
      <alignment horizontal="center"/>
    </xf>
    <xf numFmtId="44" fontId="0" fillId="0" borderId="3" xfId="0" applyNumberFormat="1" applyBorder="1" applyProtection="1"/>
    <xf numFmtId="0" fontId="0" fillId="0" borderId="2" xfId="0" applyBorder="1" applyProtection="1"/>
    <xf numFmtId="0" fontId="0" fillId="0" borderId="4" xfId="0" applyBorder="1" applyProtection="1"/>
    <xf numFmtId="44" fontId="2" fillId="0" borderId="5" xfId="0" applyNumberFormat="1" applyFont="1" applyBorder="1"/>
    <xf numFmtId="0" fontId="6" fillId="0" borderId="0" xfId="0" applyFont="1" applyAlignment="1">
      <alignment horizontal="center"/>
    </xf>
    <xf numFmtId="0" fontId="3" fillId="3" borderId="8" xfId="0" applyFont="1" applyFill="1" applyBorder="1" applyAlignment="1" applyProtection="1">
      <alignment horizontal="center"/>
    </xf>
    <xf numFmtId="0" fontId="2" fillId="0" borderId="0" xfId="0" applyFont="1" applyAlignment="1"/>
    <xf numFmtId="0" fontId="2" fillId="0" borderId="0" xfId="0" applyFont="1" applyAlignment="1">
      <alignment horizontal="left"/>
    </xf>
    <xf numFmtId="3" fontId="0" fillId="4" borderId="1" xfId="1" applyNumberFormat="1" applyFont="1" applyFill="1" applyBorder="1" applyProtection="1">
      <protection locked="0"/>
    </xf>
    <xf numFmtId="3" fontId="0" fillId="4" borderId="1" xfId="0" applyNumberFormat="1" applyFill="1" applyBorder="1" applyProtection="1">
      <protection locked="0"/>
    </xf>
    <xf numFmtId="0" fontId="0" fillId="4" borderId="1" xfId="0" applyFill="1" applyBorder="1" applyProtection="1">
      <protection locked="0"/>
    </xf>
    <xf numFmtId="1" fontId="0" fillId="4" borderId="1" xfId="0" applyNumberFormat="1" applyFill="1" applyBorder="1" applyProtection="1">
      <protection locked="0"/>
    </xf>
    <xf numFmtId="2" fontId="6" fillId="4" borderId="9" xfId="0" applyNumberFormat="1" applyFont="1" applyFill="1" applyBorder="1" applyAlignment="1" applyProtection="1">
      <alignment horizontal="center" vertical="center"/>
      <protection locked="0"/>
    </xf>
    <xf numFmtId="44" fontId="0" fillId="0" borderId="0" xfId="0" applyNumberFormat="1" applyFont="1" applyAlignment="1"/>
    <xf numFmtId="44" fontId="5" fillId="0" borderId="0" xfId="0" applyNumberFormat="1" applyFont="1" applyAlignment="1"/>
    <xf numFmtId="44" fontId="6" fillId="0" borderId="0" xfId="0" applyNumberFormat="1" applyFont="1" applyAlignment="1"/>
    <xf numFmtId="165" fontId="0" fillId="4" borderId="1" xfId="0" applyNumberFormat="1" applyFill="1" applyBorder="1" applyProtection="1">
      <protection locked="0"/>
    </xf>
    <xf numFmtId="7" fontId="0" fillId="4" borderId="1" xfId="1" applyNumberFormat="1" applyFont="1" applyFill="1" applyBorder="1" applyProtection="1">
      <protection locked="0"/>
    </xf>
    <xf numFmtId="166" fontId="0" fillId="4" borderId="1" xfId="0" applyNumberFormat="1" applyFill="1" applyBorder="1" applyProtection="1">
      <protection locked="0"/>
    </xf>
    <xf numFmtId="0" fontId="6" fillId="0" borderId="0" xfId="0" applyFont="1" applyAlignment="1">
      <alignment horizontal="right"/>
    </xf>
    <xf numFmtId="0" fontId="0" fillId="0" borderId="10" xfId="0" applyBorder="1" applyProtection="1"/>
    <xf numFmtId="0" fontId="3" fillId="3" borderId="7" xfId="0" applyFont="1" applyFill="1" applyBorder="1" applyAlignment="1" applyProtection="1">
      <alignment horizontal="center"/>
    </xf>
    <xf numFmtId="44" fontId="6" fillId="0" borderId="9" xfId="1" applyFont="1" applyBorder="1" applyAlignment="1">
      <alignment horizontal="center" vertical="center"/>
    </xf>
    <xf numFmtId="44" fontId="6" fillId="0" borderId="5" xfId="1" applyFont="1" applyBorder="1" applyAlignment="1">
      <alignment horizontal="center" vertical="center"/>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2" fillId="0" borderId="9" xfId="0" applyFont="1" applyBorder="1" applyAlignment="1" applyProtection="1">
      <alignment horizontal="left"/>
    </xf>
    <xf numFmtId="44" fontId="6" fillId="0" borderId="12" xfId="1" applyFont="1" applyBorder="1" applyAlignment="1">
      <alignment horizontal="center"/>
    </xf>
    <xf numFmtId="44" fontId="6" fillId="0" borderId="13" xfId="1" applyFont="1" applyBorder="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0" fillId="4" borderId="1" xfId="0" applyFill="1" applyBorder="1" applyAlignment="1" applyProtection="1">
      <alignment horizontal="left"/>
      <protection locked="0"/>
    </xf>
    <xf numFmtId="0" fontId="1" fillId="3" borderId="8" xfId="0" applyFont="1" applyFill="1" applyBorder="1" applyAlignment="1" applyProtection="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44" fontId="9" fillId="0" borderId="12" xfId="1" applyFont="1" applyBorder="1" applyAlignment="1">
      <alignment horizontal="center"/>
    </xf>
    <xf numFmtId="44" fontId="9" fillId="0" borderId="13" xfId="1" applyFont="1" applyBorder="1" applyAlignment="1">
      <alignment horizontal="center"/>
    </xf>
    <xf numFmtId="0" fontId="4" fillId="0" borderId="1" xfId="0" applyFont="1" applyBorder="1" applyAlignment="1" applyProtection="1">
      <alignment horizontal="left"/>
      <protection locked="0"/>
    </xf>
    <xf numFmtId="0" fontId="1" fillId="3" borderId="15" xfId="0" applyFont="1" applyFill="1" applyBorder="1" applyAlignment="1" applyProtection="1">
      <alignment horizontal="center"/>
    </xf>
    <xf numFmtId="0" fontId="0" fillId="0" borderId="0" xfId="0" applyFont="1" applyAlignment="1">
      <alignment horizontal="left"/>
    </xf>
    <xf numFmtId="0" fontId="2" fillId="0" borderId="0" xfId="0" applyFont="1" applyAlignment="1">
      <alignment horizontal="left"/>
    </xf>
    <xf numFmtId="164" fontId="0" fillId="0" borderId="0" xfId="0" applyNumberFormat="1" applyAlignment="1">
      <alignment horizontal="left"/>
    </xf>
    <xf numFmtId="0" fontId="6" fillId="0" borderId="0" xfId="0" applyFont="1" applyAlignment="1">
      <alignment horizontal="right"/>
    </xf>
    <xf numFmtId="0" fontId="13" fillId="0" borderId="0" xfId="0" applyFont="1" applyAlignment="1">
      <alignment horizontal="left" wrapText="1"/>
    </xf>
    <xf numFmtId="0" fontId="14" fillId="0" borderId="0" xfId="0" applyFont="1" applyAlignment="1">
      <alignment horizontal="left" wrapText="1"/>
    </xf>
  </cellXfs>
  <cellStyles count="2">
    <cellStyle name="Moneda" xfId="1" builtinId="4"/>
    <cellStyle name="Normal" xfId="0" builtinId="0"/>
  </cellStyles>
  <dxfs count="5">
    <dxf>
      <fill>
        <patternFill>
          <bgColor rgb="FF16D428"/>
        </patternFill>
      </fill>
    </dxf>
    <dxf>
      <fill>
        <patternFill>
          <bgColor rgb="FF16D428"/>
        </patternFill>
      </fill>
    </dxf>
    <dxf>
      <fill>
        <patternFill>
          <bgColor rgb="FF00CC00"/>
        </patternFill>
      </fill>
    </dxf>
    <dxf>
      <fill>
        <patternFill>
          <bgColor rgb="FF1BDB4D"/>
        </patternFill>
      </fill>
    </dxf>
    <dxf>
      <fill>
        <patternFill>
          <bgColor rgb="FF16D42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0</xdr:row>
          <xdr:rowOff>57150</xdr:rowOff>
        </xdr:from>
        <xdr:to>
          <xdr:col>14</xdr:col>
          <xdr:colOff>66675</xdr:colOff>
          <xdr:row>1</xdr:row>
          <xdr:rowOff>190500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s-ES" sz="1100" b="0" i="0" u="none" strike="noStrike" baseline="0">
                  <a:solidFill>
                    <a:srgbClr val="FF0000"/>
                  </a:solidFill>
                  <a:latin typeface="Calibri"/>
                  <a:cs typeface="Calibri"/>
                </a:rPr>
                <a:t>Imprimir Presupuesto</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A56"/>
  <sheetViews>
    <sheetView tabSelected="1" workbookViewId="0">
      <selection sqref="A1:K1"/>
    </sheetView>
  </sheetViews>
  <sheetFormatPr baseColWidth="10" defaultColWidth="11.42578125" defaultRowHeight="15" x14ac:dyDescent="0.25"/>
  <cols>
    <col min="1" max="1" width="5.42578125" customWidth="1"/>
    <col min="2" max="2" width="12.7109375" customWidth="1"/>
    <col min="6" max="6" width="13" customWidth="1"/>
    <col min="8" max="8" width="8.7109375" customWidth="1"/>
    <col min="10" max="10" width="8.7109375" customWidth="1"/>
    <col min="11" max="11" width="15.28515625" customWidth="1"/>
    <col min="12" max="12" width="7.7109375" customWidth="1"/>
    <col min="22" max="22" width="8.42578125" customWidth="1"/>
    <col min="23" max="23" width="16.7109375" customWidth="1"/>
  </cols>
  <sheetData>
    <row r="1" spans="1:23" ht="18.75" x14ac:dyDescent="0.3">
      <c r="A1" s="14" t="s">
        <v>42</v>
      </c>
      <c r="B1" s="14"/>
      <c r="C1" s="14"/>
      <c r="D1" s="14"/>
      <c r="E1" s="14"/>
      <c r="F1" s="14"/>
      <c r="G1" s="14"/>
      <c r="H1" s="14"/>
      <c r="I1" s="14"/>
      <c r="J1" s="14"/>
      <c r="K1" s="14"/>
    </row>
    <row r="2" spans="1:23" ht="19.5" thickBot="1" x14ac:dyDescent="0.35">
      <c r="A2" s="30"/>
      <c r="B2" s="30"/>
      <c r="C2" s="30"/>
      <c r="D2" s="30"/>
      <c r="E2" s="30"/>
      <c r="F2" s="30"/>
      <c r="G2" s="30"/>
      <c r="H2" s="30"/>
      <c r="I2" s="30"/>
      <c r="J2" s="30"/>
      <c r="K2" s="30"/>
    </row>
    <row r="3" spans="1:23" ht="19.5" thickBot="1" x14ac:dyDescent="0.35">
      <c r="A3" s="14" t="s">
        <v>27</v>
      </c>
      <c r="B3" s="14"/>
      <c r="C3" s="13"/>
      <c r="D3" s="12"/>
      <c r="E3" s="12"/>
      <c r="F3" s="12"/>
      <c r="G3" s="12"/>
      <c r="H3" s="12"/>
      <c r="I3" s="12"/>
      <c r="J3" s="12"/>
      <c r="K3" s="11"/>
      <c r="M3" s="14" t="s">
        <v>34</v>
      </c>
      <c r="N3" s="14"/>
      <c r="O3" s="14"/>
      <c r="P3" s="14"/>
      <c r="Q3" s="14"/>
      <c r="R3" s="14"/>
      <c r="S3" s="14"/>
      <c r="T3" s="14"/>
      <c r="U3" s="14"/>
      <c r="V3" s="14"/>
      <c r="W3" s="14"/>
    </row>
    <row r="4" spans="1:23" ht="19.5" thickBot="1" x14ac:dyDescent="0.35">
      <c r="A4" s="14" t="s">
        <v>25</v>
      </c>
      <c r="B4" s="14"/>
      <c r="C4" s="13"/>
      <c r="D4" s="12"/>
      <c r="E4" s="12"/>
      <c r="F4" s="12"/>
      <c r="G4" s="12"/>
      <c r="H4" s="12"/>
      <c r="I4" s="12"/>
      <c r="J4" s="12"/>
      <c r="K4" s="11"/>
      <c r="M4" s="14" t="s">
        <v>35</v>
      </c>
      <c r="N4" s="14"/>
      <c r="O4" s="14"/>
      <c r="P4" s="14"/>
      <c r="Q4" s="14"/>
      <c r="R4" s="14"/>
      <c r="S4" s="14"/>
      <c r="T4" s="14"/>
      <c r="U4" s="14"/>
      <c r="V4" s="14"/>
      <c r="W4" s="14"/>
    </row>
    <row r="5" spans="1:23" ht="19.5" thickBot="1" x14ac:dyDescent="0.35">
      <c r="A5" s="14" t="s">
        <v>26</v>
      </c>
      <c r="B5" s="14"/>
      <c r="C5" s="13"/>
      <c r="D5" s="12"/>
      <c r="E5" s="12"/>
      <c r="F5" s="12"/>
      <c r="G5" s="12"/>
      <c r="H5" s="12"/>
      <c r="I5" s="12"/>
      <c r="J5" s="12"/>
      <c r="K5" s="11"/>
      <c r="M5" s="30"/>
      <c r="N5" s="30"/>
      <c r="O5" s="30"/>
      <c r="P5" s="30"/>
      <c r="Q5" s="30"/>
      <c r="R5" s="30"/>
      <c r="S5" s="30"/>
      <c r="T5" s="30"/>
      <c r="U5" s="30"/>
      <c r="V5" s="30"/>
      <c r="W5" s="30"/>
    </row>
    <row r="6" spans="1:23" ht="19.5" thickBot="1" x14ac:dyDescent="0.35">
      <c r="A6" s="14" t="s">
        <v>61</v>
      </c>
      <c r="B6" s="14"/>
      <c r="C6" s="13"/>
      <c r="D6" s="12"/>
      <c r="E6" s="12"/>
      <c r="F6" s="12"/>
      <c r="G6" s="12"/>
      <c r="H6" s="12"/>
      <c r="I6" s="12"/>
      <c r="J6" s="12"/>
      <c r="K6" s="11"/>
    </row>
    <row r="7" spans="1:23" ht="19.5" thickBot="1" x14ac:dyDescent="0.35">
      <c r="M7" s="10" t="s">
        <v>41</v>
      </c>
      <c r="N7" s="10"/>
      <c r="O7" s="9">
        <f t="shared" ref="O7" si="0">C3</f>
        <v>0</v>
      </c>
      <c r="P7" s="8"/>
      <c r="Q7" s="8"/>
      <c r="R7" s="8"/>
      <c r="S7" s="8"/>
      <c r="T7" s="8"/>
      <c r="U7" s="8"/>
      <c r="V7" s="8"/>
      <c r="W7" s="7"/>
    </row>
    <row r="8" spans="1:23" ht="19.5" thickBot="1" x14ac:dyDescent="0.35">
      <c r="A8" s="6" t="s">
        <v>0</v>
      </c>
      <c r="B8" s="5"/>
      <c r="C8" s="5"/>
      <c r="D8" s="5"/>
      <c r="E8" s="5"/>
      <c r="F8" s="5"/>
      <c r="G8" s="23" t="s">
        <v>49</v>
      </c>
      <c r="H8" s="23" t="s">
        <v>10</v>
      </c>
      <c r="I8" s="23" t="s">
        <v>48</v>
      </c>
      <c r="J8" s="23" t="s">
        <v>10</v>
      </c>
      <c r="K8" s="24" t="s">
        <v>11</v>
      </c>
      <c r="M8" s="10" t="s">
        <v>25</v>
      </c>
      <c r="N8" s="10"/>
      <c r="O8" s="9">
        <f t="shared" ref="O8:O9" si="1">C4</f>
        <v>0</v>
      </c>
      <c r="P8" s="8"/>
      <c r="Q8" s="8"/>
      <c r="R8" s="8"/>
      <c r="S8" s="8"/>
      <c r="T8" s="8"/>
      <c r="U8" s="8"/>
      <c r="V8" s="8"/>
      <c r="W8" s="7"/>
    </row>
    <row r="9" spans="1:23" ht="19.5" thickBot="1" x14ac:dyDescent="0.35">
      <c r="A9" s="25"/>
      <c r="B9" s="4" t="s">
        <v>1</v>
      </c>
      <c r="C9" s="3"/>
      <c r="D9" s="3"/>
      <c r="E9" s="3"/>
      <c r="F9" s="3"/>
      <c r="G9" s="16">
        <v>460</v>
      </c>
      <c r="H9" s="34"/>
      <c r="I9" s="16">
        <v>765</v>
      </c>
      <c r="J9" s="35"/>
      <c r="K9" s="26">
        <f>(G9*H9)+(I9*J9)</f>
        <v>0</v>
      </c>
      <c r="M9" s="10" t="s">
        <v>26</v>
      </c>
      <c r="N9" s="10"/>
      <c r="O9" s="9">
        <f t="shared" si="1"/>
        <v>0</v>
      </c>
      <c r="P9" s="8"/>
      <c r="Q9" s="8"/>
      <c r="R9" s="8"/>
      <c r="S9" s="8"/>
      <c r="T9" s="8"/>
      <c r="U9" s="8"/>
      <c r="V9" s="8"/>
      <c r="W9" s="7"/>
    </row>
    <row r="10" spans="1:23" ht="19.5" thickBot="1" x14ac:dyDescent="0.35">
      <c r="A10" s="27"/>
      <c r="B10" s="4" t="s">
        <v>54</v>
      </c>
      <c r="C10" s="3"/>
      <c r="D10" s="3"/>
      <c r="E10" s="3"/>
      <c r="F10" s="3"/>
      <c r="G10" s="16">
        <v>310</v>
      </c>
      <c r="H10" s="34"/>
      <c r="I10" s="16">
        <v>560</v>
      </c>
      <c r="J10" s="35"/>
      <c r="K10" s="26">
        <f t="shared" ref="K10:K25" si="2">(G10*H10)+(I10*J10)</f>
        <v>0</v>
      </c>
      <c r="M10" s="10" t="s">
        <v>61</v>
      </c>
      <c r="N10" s="10"/>
      <c r="O10" s="9">
        <f t="shared" ref="O10" si="3">C6</f>
        <v>0</v>
      </c>
      <c r="P10" s="8"/>
      <c r="Q10" s="8"/>
      <c r="R10" s="8"/>
      <c r="S10" s="8"/>
      <c r="T10" s="8"/>
      <c r="U10" s="8"/>
      <c r="V10" s="8"/>
      <c r="W10" s="7"/>
    </row>
    <row r="11" spans="1:23" x14ac:dyDescent="0.25">
      <c r="A11" s="27"/>
      <c r="B11" s="4" t="s">
        <v>2</v>
      </c>
      <c r="C11" s="3"/>
      <c r="D11" s="3"/>
      <c r="E11" s="3"/>
      <c r="F11" s="3"/>
      <c r="G11" s="16">
        <v>270</v>
      </c>
      <c r="H11" s="34"/>
      <c r="I11" s="16">
        <v>465</v>
      </c>
      <c r="J11" s="35"/>
      <c r="K11" s="26">
        <f t="shared" si="2"/>
        <v>0</v>
      </c>
    </row>
    <row r="12" spans="1:23" x14ac:dyDescent="0.25">
      <c r="A12" s="27"/>
      <c r="B12" s="4" t="s">
        <v>3</v>
      </c>
      <c r="C12" s="3"/>
      <c r="D12" s="3"/>
      <c r="E12" s="3"/>
      <c r="F12" s="3"/>
      <c r="G12" s="16">
        <v>200</v>
      </c>
      <c r="H12" s="34"/>
      <c r="I12" s="16">
        <v>310</v>
      </c>
      <c r="J12" s="35"/>
      <c r="K12" s="26">
        <f t="shared" si="2"/>
        <v>0</v>
      </c>
      <c r="N12" s="66" t="s">
        <v>43</v>
      </c>
      <c r="O12" s="66"/>
      <c r="P12" s="66"/>
      <c r="Q12" s="66"/>
      <c r="R12" s="66"/>
      <c r="S12" s="66"/>
      <c r="T12" s="66"/>
      <c r="U12" s="66"/>
      <c r="V12" s="66"/>
      <c r="W12" s="39">
        <f>K29</f>
        <v>0</v>
      </c>
    </row>
    <row r="13" spans="1:23" x14ac:dyDescent="0.25">
      <c r="A13" s="27"/>
      <c r="B13" s="4" t="s">
        <v>4</v>
      </c>
      <c r="C13" s="3"/>
      <c r="D13" s="3"/>
      <c r="E13" s="3"/>
      <c r="F13" s="3"/>
      <c r="G13" s="16">
        <v>120</v>
      </c>
      <c r="H13" s="34"/>
      <c r="I13" s="16">
        <v>200</v>
      </c>
      <c r="J13" s="35"/>
      <c r="K13" s="26">
        <f t="shared" si="2"/>
        <v>0</v>
      </c>
      <c r="N13" s="66" t="s">
        <v>64</v>
      </c>
      <c r="O13" s="66"/>
      <c r="P13" s="66"/>
      <c r="Q13" s="66"/>
      <c r="R13" s="66"/>
      <c r="S13" s="66"/>
      <c r="T13" s="66"/>
      <c r="U13" s="66"/>
      <c r="V13" s="66"/>
      <c r="W13" s="39">
        <f>K40</f>
        <v>0</v>
      </c>
    </row>
    <row r="14" spans="1:23" x14ac:dyDescent="0.25">
      <c r="A14" s="27"/>
      <c r="B14" s="4" t="s">
        <v>55</v>
      </c>
      <c r="C14" s="3"/>
      <c r="D14" s="3"/>
      <c r="E14" s="3"/>
      <c r="F14" s="3"/>
      <c r="G14" s="16">
        <v>8</v>
      </c>
      <c r="H14" s="34"/>
      <c r="I14" s="16">
        <v>16</v>
      </c>
      <c r="J14" s="35"/>
      <c r="K14" s="26">
        <f t="shared" si="2"/>
        <v>0</v>
      </c>
      <c r="N14" s="66" t="s">
        <v>44</v>
      </c>
      <c r="O14" s="66"/>
      <c r="P14" s="66"/>
      <c r="Q14" s="66"/>
      <c r="R14" s="66"/>
      <c r="S14" s="66"/>
      <c r="T14" s="66"/>
      <c r="U14" s="66"/>
      <c r="V14" s="66"/>
      <c r="W14" s="39">
        <f>K46</f>
        <v>0</v>
      </c>
    </row>
    <row r="15" spans="1:23" ht="15.75" x14ac:dyDescent="0.25">
      <c r="A15" s="27"/>
      <c r="B15" s="4" t="s">
        <v>5</v>
      </c>
      <c r="C15" s="3"/>
      <c r="D15" s="3"/>
      <c r="E15" s="3"/>
      <c r="F15" s="3"/>
      <c r="G15" s="17"/>
      <c r="H15" s="17"/>
      <c r="I15" s="16">
        <v>200</v>
      </c>
      <c r="J15" s="35"/>
      <c r="K15" s="26">
        <f>(I15*J15)</f>
        <v>0</v>
      </c>
      <c r="N15" s="67" t="s">
        <v>45</v>
      </c>
      <c r="O15" s="67"/>
      <c r="P15" s="67"/>
      <c r="Q15" s="67"/>
      <c r="R15" s="67"/>
      <c r="S15" s="67"/>
      <c r="T15" s="67"/>
      <c r="U15" s="67"/>
      <c r="V15" s="67"/>
      <c r="W15" s="40">
        <f>J49</f>
        <v>0</v>
      </c>
    </row>
    <row r="16" spans="1:23" x14ac:dyDescent="0.25">
      <c r="A16" s="27"/>
      <c r="B16" s="4" t="s">
        <v>59</v>
      </c>
      <c r="C16" s="3"/>
      <c r="D16" s="3"/>
      <c r="E16" s="3"/>
      <c r="F16" s="3"/>
      <c r="G16" s="16">
        <v>30</v>
      </c>
      <c r="H16" s="34"/>
      <c r="I16" s="16">
        <v>55</v>
      </c>
      <c r="J16" s="35"/>
      <c r="K16" s="26">
        <f t="shared" si="2"/>
        <v>0</v>
      </c>
    </row>
    <row r="17" spans="1:27" ht="15.75" x14ac:dyDescent="0.25">
      <c r="A17" s="27"/>
      <c r="B17" s="4" t="s">
        <v>58</v>
      </c>
      <c r="C17" s="3"/>
      <c r="D17" s="3"/>
      <c r="E17" s="3"/>
      <c r="F17" s="3"/>
      <c r="G17" s="17"/>
      <c r="H17" s="17"/>
      <c r="I17" s="16">
        <v>700</v>
      </c>
      <c r="J17" s="35"/>
      <c r="K17" s="26">
        <f>(I17*J17)</f>
        <v>0</v>
      </c>
      <c r="N17" s="67" t="s">
        <v>46</v>
      </c>
      <c r="O17" s="67"/>
      <c r="P17" s="67"/>
      <c r="Q17" s="67"/>
      <c r="R17" s="67"/>
      <c r="S17" s="67"/>
      <c r="T17" s="67"/>
      <c r="U17" s="67"/>
      <c r="V17" s="67"/>
      <c r="W17" s="40">
        <f>J53</f>
        <v>0</v>
      </c>
    </row>
    <row r="18" spans="1:27" ht="15" customHeight="1" x14ac:dyDescent="0.25">
      <c r="A18" s="27"/>
      <c r="B18" s="4" t="s">
        <v>6</v>
      </c>
      <c r="C18" s="3"/>
      <c r="D18" s="3"/>
      <c r="E18" s="3"/>
      <c r="F18" s="3"/>
      <c r="G18" s="16">
        <v>2</v>
      </c>
      <c r="H18" s="34"/>
      <c r="I18" s="16">
        <v>3</v>
      </c>
      <c r="J18" s="35"/>
      <c r="K18" s="26">
        <f t="shared" si="2"/>
        <v>0</v>
      </c>
    </row>
    <row r="19" spans="1:27" ht="15.75" x14ac:dyDescent="0.25">
      <c r="A19" s="27"/>
      <c r="B19" s="4" t="s">
        <v>7</v>
      </c>
      <c r="C19" s="3"/>
      <c r="D19" s="3"/>
      <c r="E19" s="3"/>
      <c r="F19" s="3"/>
      <c r="G19" s="16">
        <v>1150</v>
      </c>
      <c r="H19" s="34"/>
      <c r="I19" s="16">
        <v>1910</v>
      </c>
      <c r="J19" s="35"/>
      <c r="K19" s="26">
        <f t="shared" si="2"/>
        <v>0</v>
      </c>
      <c r="N19" s="67" t="s">
        <v>50</v>
      </c>
      <c r="O19" s="67"/>
      <c r="P19" s="67"/>
      <c r="Q19" s="67"/>
      <c r="R19" s="67"/>
      <c r="S19" s="67"/>
      <c r="T19" s="67"/>
      <c r="U19" s="67"/>
      <c r="V19" s="67"/>
      <c r="W19" s="40">
        <f>J56</f>
        <v>0</v>
      </c>
    </row>
    <row r="20" spans="1:27" x14ac:dyDescent="0.25">
      <c r="A20" s="27"/>
      <c r="B20" s="4" t="s">
        <v>56</v>
      </c>
      <c r="C20" s="3"/>
      <c r="D20" s="3"/>
      <c r="E20" s="3"/>
      <c r="F20" s="3"/>
      <c r="G20" s="16">
        <v>560</v>
      </c>
      <c r="H20" s="34"/>
      <c r="I20" s="16">
        <v>770</v>
      </c>
      <c r="J20" s="35"/>
      <c r="K20" s="26">
        <f t="shared" si="2"/>
        <v>0</v>
      </c>
      <c r="X20" s="32"/>
      <c r="Y20" s="32"/>
      <c r="Z20" s="32"/>
      <c r="AA20" s="32"/>
    </row>
    <row r="21" spans="1:27" ht="15.75" x14ac:dyDescent="0.25">
      <c r="A21" s="27"/>
      <c r="B21" s="4" t="s">
        <v>8</v>
      </c>
      <c r="C21" s="3"/>
      <c r="D21" s="3"/>
      <c r="E21" s="3"/>
      <c r="F21" s="3"/>
      <c r="G21" s="16">
        <v>560</v>
      </c>
      <c r="H21" s="34"/>
      <c r="I21" s="16">
        <v>770</v>
      </c>
      <c r="J21" s="35"/>
      <c r="K21" s="26">
        <f t="shared" si="2"/>
        <v>0</v>
      </c>
      <c r="N21" s="67" t="s">
        <v>51</v>
      </c>
      <c r="O21" s="67"/>
      <c r="P21" s="67"/>
      <c r="Q21" s="67"/>
      <c r="R21" s="67"/>
      <c r="S21" s="67"/>
      <c r="T21" s="67"/>
      <c r="U21" s="67"/>
      <c r="V21" s="67"/>
      <c r="W21" s="40">
        <f>W19*0.21</f>
        <v>0</v>
      </c>
    </row>
    <row r="22" spans="1:27" x14ac:dyDescent="0.25">
      <c r="A22" s="27"/>
      <c r="B22" s="4" t="s">
        <v>65</v>
      </c>
      <c r="C22" s="3"/>
      <c r="D22" s="3"/>
      <c r="E22" s="3"/>
      <c r="F22" s="3"/>
      <c r="G22" s="16">
        <v>460</v>
      </c>
      <c r="H22" s="34"/>
      <c r="I22" s="16">
        <v>765</v>
      </c>
      <c r="J22" s="35"/>
      <c r="K22" s="26">
        <f t="shared" si="2"/>
        <v>0</v>
      </c>
    </row>
    <row r="23" spans="1:27" ht="18.75" x14ac:dyDescent="0.3">
      <c r="A23" s="27"/>
      <c r="B23" s="4" t="s">
        <v>57</v>
      </c>
      <c r="C23" s="3"/>
      <c r="D23" s="3"/>
      <c r="E23" s="3"/>
      <c r="F23" s="3"/>
      <c r="G23" s="16">
        <v>770</v>
      </c>
      <c r="H23" s="34"/>
      <c r="I23" s="16">
        <v>1160</v>
      </c>
      <c r="J23" s="35"/>
      <c r="K23" s="26">
        <f t="shared" si="2"/>
        <v>0</v>
      </c>
      <c r="N23" s="69" t="s">
        <v>63</v>
      </c>
      <c r="O23" s="69"/>
      <c r="P23" s="69"/>
      <c r="Q23" s="69"/>
      <c r="R23" s="69"/>
      <c r="S23" s="69"/>
      <c r="T23" s="69"/>
      <c r="U23" s="69"/>
      <c r="V23" s="69"/>
      <c r="W23" s="41">
        <f>W19+W21</f>
        <v>0</v>
      </c>
    </row>
    <row r="24" spans="1:27" ht="18.75" x14ac:dyDescent="0.3">
      <c r="A24" s="27"/>
      <c r="B24" s="4" t="s">
        <v>9</v>
      </c>
      <c r="C24" s="3"/>
      <c r="D24" s="3"/>
      <c r="E24" s="3"/>
      <c r="F24" s="3"/>
      <c r="G24" s="16">
        <v>400</v>
      </c>
      <c r="H24" s="34"/>
      <c r="I24" s="16">
        <v>700</v>
      </c>
      <c r="J24" s="35"/>
      <c r="K24" s="26">
        <f t="shared" si="2"/>
        <v>0</v>
      </c>
      <c r="N24" s="45"/>
      <c r="O24" s="45"/>
      <c r="P24" s="45"/>
      <c r="Q24" s="45"/>
      <c r="R24" s="45"/>
      <c r="S24" s="45"/>
      <c r="T24" s="45"/>
      <c r="U24" s="45"/>
      <c r="V24" s="45"/>
      <c r="W24" s="41"/>
    </row>
    <row r="25" spans="1:27" x14ac:dyDescent="0.25">
      <c r="A25" s="46"/>
      <c r="B25" s="4" t="s">
        <v>60</v>
      </c>
      <c r="C25" s="3"/>
      <c r="D25" s="3"/>
      <c r="E25" s="3"/>
      <c r="F25" s="3"/>
      <c r="G25" s="16">
        <v>720</v>
      </c>
      <c r="H25" s="34"/>
      <c r="I25" s="16">
        <v>1200</v>
      </c>
      <c r="J25" s="35"/>
      <c r="K25" s="26">
        <f t="shared" si="2"/>
        <v>0</v>
      </c>
    </row>
    <row r="26" spans="1:27" x14ac:dyDescent="0.25">
      <c r="A26" s="46"/>
      <c r="B26" s="4" t="s">
        <v>66</v>
      </c>
      <c r="C26" s="3"/>
      <c r="D26" s="3"/>
      <c r="E26" s="3"/>
      <c r="F26" s="3"/>
      <c r="G26" s="17"/>
      <c r="H26" s="17"/>
      <c r="I26" s="16">
        <v>750</v>
      </c>
      <c r="J26" s="35"/>
      <c r="K26" s="26">
        <f>(I26*J26)</f>
        <v>0</v>
      </c>
      <c r="Q26" t="s">
        <v>40</v>
      </c>
      <c r="R26" s="68">
        <f ca="1">TODAY()</f>
        <v>45372</v>
      </c>
      <c r="S26" s="68"/>
      <c r="T26" s="68"/>
      <c r="U26" s="32"/>
      <c r="V26" s="32"/>
      <c r="W26" s="32"/>
    </row>
    <row r="27" spans="1:27" x14ac:dyDescent="0.25">
      <c r="A27" s="46"/>
      <c r="B27" s="4" t="s">
        <v>67</v>
      </c>
      <c r="C27" s="3"/>
      <c r="D27" s="3"/>
      <c r="E27" s="3"/>
      <c r="F27" s="3"/>
      <c r="G27" s="17"/>
      <c r="H27" s="17"/>
      <c r="I27" s="16">
        <v>1000</v>
      </c>
      <c r="J27" s="35"/>
      <c r="K27" s="26">
        <f>(I27*J27)</f>
        <v>0</v>
      </c>
      <c r="T27" s="33"/>
      <c r="U27" s="33"/>
      <c r="V27" s="33"/>
      <c r="W27" s="33"/>
    </row>
    <row r="28" spans="1:27" x14ac:dyDescent="0.25">
      <c r="A28" s="46"/>
      <c r="B28" s="4" t="s">
        <v>68</v>
      </c>
      <c r="C28" s="3"/>
      <c r="D28" s="3"/>
      <c r="E28" s="3"/>
      <c r="F28" s="3"/>
      <c r="G28" s="17"/>
      <c r="H28" s="17"/>
      <c r="I28" s="16">
        <v>750</v>
      </c>
      <c r="J28" s="35"/>
      <c r="K28" s="26">
        <f>(I28*J28)</f>
        <v>0</v>
      </c>
      <c r="T28" s="33"/>
      <c r="U28" s="33"/>
      <c r="V28" s="33"/>
      <c r="W28" s="33"/>
    </row>
    <row r="29" spans="1:27" ht="15.75" thickBot="1" x14ac:dyDescent="0.3">
      <c r="A29" s="28"/>
      <c r="B29" s="2" t="s">
        <v>22</v>
      </c>
      <c r="C29" s="2"/>
      <c r="D29" s="2"/>
      <c r="E29" s="2"/>
      <c r="F29" s="2"/>
      <c r="G29" s="2"/>
      <c r="H29" s="2"/>
      <c r="I29" s="2"/>
      <c r="J29" s="1"/>
      <c r="K29" s="22">
        <f>SUM(K9:K28)</f>
        <v>0</v>
      </c>
      <c r="P29" t="s">
        <v>47</v>
      </c>
    </row>
    <row r="30" spans="1:27" ht="15.75" thickBot="1" x14ac:dyDescent="0.3"/>
    <row r="31" spans="1:27" x14ac:dyDescent="0.25">
      <c r="A31" s="65" t="s">
        <v>21</v>
      </c>
      <c r="B31" s="5"/>
      <c r="C31" s="5"/>
      <c r="D31" s="5"/>
      <c r="E31" s="5"/>
      <c r="F31" s="5"/>
      <c r="G31" s="23" t="s">
        <v>12</v>
      </c>
      <c r="H31" s="23" t="s">
        <v>10</v>
      </c>
      <c r="I31" s="23" t="s">
        <v>52</v>
      </c>
      <c r="J31" s="23" t="s">
        <v>10</v>
      </c>
      <c r="K31" s="24" t="s">
        <v>11</v>
      </c>
    </row>
    <row r="32" spans="1:27" x14ac:dyDescent="0.25">
      <c r="A32" s="27"/>
      <c r="B32" s="3" t="s">
        <v>16</v>
      </c>
      <c r="C32" s="3"/>
      <c r="D32" s="3"/>
      <c r="E32" s="3"/>
      <c r="F32" s="3"/>
      <c r="G32" s="18">
        <v>20</v>
      </c>
      <c r="H32" s="36"/>
      <c r="I32" s="16">
        <v>130</v>
      </c>
      <c r="J32" s="36"/>
      <c r="K32" s="20">
        <f>(G32*H32)+(I32*J32)</f>
        <v>0</v>
      </c>
    </row>
    <row r="33" spans="1:23" x14ac:dyDescent="0.25">
      <c r="A33" s="27"/>
      <c r="B33" s="3" t="s">
        <v>18</v>
      </c>
      <c r="C33" s="3"/>
      <c r="D33" s="3"/>
      <c r="E33" s="3"/>
      <c r="F33" s="3"/>
      <c r="G33" s="18">
        <v>20</v>
      </c>
      <c r="H33" s="36"/>
      <c r="I33" s="16">
        <v>130</v>
      </c>
      <c r="J33" s="36"/>
      <c r="K33" s="20">
        <f t="shared" ref="K33:K39" si="4">(G33*H33)+(I33*J33)</f>
        <v>0</v>
      </c>
    </row>
    <row r="34" spans="1:23" x14ac:dyDescent="0.25">
      <c r="A34" s="27"/>
      <c r="B34" s="3" t="s">
        <v>19</v>
      </c>
      <c r="C34" s="3"/>
      <c r="D34" s="3"/>
      <c r="E34" s="3"/>
      <c r="F34" s="3"/>
      <c r="G34" s="18">
        <v>20</v>
      </c>
      <c r="H34" s="36"/>
      <c r="I34" s="16">
        <v>130</v>
      </c>
      <c r="J34" s="36"/>
      <c r="K34" s="20">
        <f t="shared" si="4"/>
        <v>0</v>
      </c>
    </row>
    <row r="35" spans="1:23" x14ac:dyDescent="0.25">
      <c r="A35" s="27"/>
      <c r="B35" s="3" t="s">
        <v>20</v>
      </c>
      <c r="C35" s="3"/>
      <c r="D35" s="3"/>
      <c r="E35" s="3"/>
      <c r="F35" s="3"/>
      <c r="G35" s="18">
        <v>20</v>
      </c>
      <c r="H35" s="37"/>
      <c r="I35" s="16">
        <v>130</v>
      </c>
      <c r="J35" s="36"/>
      <c r="K35" s="20">
        <f t="shared" si="4"/>
        <v>0</v>
      </c>
    </row>
    <row r="36" spans="1:23" x14ac:dyDescent="0.25">
      <c r="A36" s="27"/>
      <c r="B36" s="64" t="s">
        <v>53</v>
      </c>
      <c r="C36" s="64"/>
      <c r="D36" s="64"/>
      <c r="E36" s="64"/>
      <c r="F36" s="64"/>
      <c r="G36" s="18">
        <v>20</v>
      </c>
      <c r="H36" s="37"/>
      <c r="I36" s="16">
        <v>130</v>
      </c>
      <c r="J36" s="36"/>
      <c r="K36" s="20">
        <f t="shared" si="4"/>
        <v>0</v>
      </c>
      <c r="P36" t="s">
        <v>36</v>
      </c>
      <c r="S36" t="s">
        <v>37</v>
      </c>
    </row>
    <row r="37" spans="1:23" x14ac:dyDescent="0.25">
      <c r="A37" s="27"/>
      <c r="B37" s="3" t="s">
        <v>15</v>
      </c>
      <c r="C37" s="3"/>
      <c r="D37" s="3"/>
      <c r="E37" s="3"/>
      <c r="F37" s="3"/>
      <c r="G37" s="16">
        <v>19</v>
      </c>
      <c r="H37" s="42"/>
      <c r="I37" s="17"/>
      <c r="J37" s="17"/>
      <c r="K37" s="20">
        <f t="shared" si="4"/>
        <v>0</v>
      </c>
    </row>
    <row r="38" spans="1:23" ht="15" customHeight="1" x14ac:dyDescent="0.25">
      <c r="A38" s="27"/>
      <c r="B38" s="3" t="s">
        <v>13</v>
      </c>
      <c r="C38" s="3"/>
      <c r="D38" s="3"/>
      <c r="E38" s="3"/>
      <c r="F38" s="3"/>
      <c r="G38" s="16">
        <v>24</v>
      </c>
      <c r="H38" s="42"/>
      <c r="I38" s="17"/>
      <c r="J38" s="17"/>
      <c r="K38" s="20">
        <f t="shared" si="4"/>
        <v>0</v>
      </c>
      <c r="P38" t="s">
        <v>38</v>
      </c>
    </row>
    <row r="39" spans="1:23" x14ac:dyDescent="0.25">
      <c r="A39" s="27"/>
      <c r="B39" s="3" t="s">
        <v>17</v>
      </c>
      <c r="C39" s="3"/>
      <c r="D39" s="3" t="s">
        <v>14</v>
      </c>
      <c r="E39" s="3"/>
      <c r="F39" s="3"/>
      <c r="G39" s="16">
        <v>16</v>
      </c>
      <c r="H39" s="42"/>
      <c r="I39" s="17"/>
      <c r="J39" s="17"/>
      <c r="K39" s="20">
        <f t="shared" si="4"/>
        <v>0</v>
      </c>
    </row>
    <row r="40" spans="1:23" ht="15.75" thickBot="1" x14ac:dyDescent="0.3">
      <c r="A40" s="28"/>
      <c r="B40" s="53" t="s">
        <v>22</v>
      </c>
      <c r="C40" s="53"/>
      <c r="D40" s="53"/>
      <c r="E40" s="53"/>
      <c r="F40" s="53"/>
      <c r="G40" s="53"/>
      <c r="H40" s="53"/>
      <c r="I40" s="53"/>
      <c r="J40" s="53"/>
      <c r="K40" s="22">
        <f>SUM(K32:K39)</f>
        <v>0</v>
      </c>
      <c r="P40" t="s">
        <v>39</v>
      </c>
    </row>
    <row r="41" spans="1:23" ht="15.75" thickBot="1" x14ac:dyDescent="0.3"/>
    <row r="42" spans="1:23" ht="15" customHeight="1" x14ac:dyDescent="0.25">
      <c r="A42" s="59" t="s">
        <v>23</v>
      </c>
      <c r="B42" s="59"/>
      <c r="C42" s="59"/>
      <c r="D42" s="59"/>
      <c r="E42" s="59"/>
      <c r="F42" s="59"/>
      <c r="G42" s="59"/>
      <c r="H42" s="59"/>
      <c r="I42" s="31" t="s">
        <v>24</v>
      </c>
      <c r="J42" s="31" t="s">
        <v>10</v>
      </c>
      <c r="K42" s="31" t="s">
        <v>11</v>
      </c>
    </row>
    <row r="43" spans="1:23" x14ac:dyDescent="0.25">
      <c r="A43" s="19"/>
      <c r="B43" s="58"/>
      <c r="C43" s="58"/>
      <c r="D43" s="58"/>
      <c r="E43" s="58"/>
      <c r="F43" s="58"/>
      <c r="G43" s="58"/>
      <c r="H43" s="58"/>
      <c r="I43" s="43"/>
      <c r="J43" s="44"/>
      <c r="K43" s="26">
        <f>(I43*J43)</f>
        <v>0</v>
      </c>
      <c r="N43" s="70" t="s">
        <v>62</v>
      </c>
      <c r="O43" s="71"/>
      <c r="P43" s="71"/>
      <c r="Q43" s="71"/>
      <c r="R43" s="71"/>
      <c r="S43" s="71"/>
      <c r="T43" s="71"/>
      <c r="U43" s="71"/>
      <c r="V43" s="71"/>
      <c r="W43" s="71"/>
    </row>
    <row r="44" spans="1:23" x14ac:dyDescent="0.25">
      <c r="A44" s="19"/>
      <c r="B44" s="58"/>
      <c r="C44" s="58"/>
      <c r="D44" s="58"/>
      <c r="E44" s="58"/>
      <c r="F44" s="58"/>
      <c r="G44" s="58"/>
      <c r="H44" s="58"/>
      <c r="I44" s="43"/>
      <c r="J44" s="44"/>
      <c r="K44" s="26">
        <f t="shared" ref="K44:K45" si="5">(I44*J44)</f>
        <v>0</v>
      </c>
      <c r="N44" s="71"/>
      <c r="O44" s="71"/>
      <c r="P44" s="71"/>
      <c r="Q44" s="71"/>
      <c r="R44" s="71"/>
      <c r="S44" s="71"/>
      <c r="T44" s="71"/>
      <c r="U44" s="71"/>
      <c r="V44" s="71"/>
      <c r="W44" s="71"/>
    </row>
    <row r="45" spans="1:23" x14ac:dyDescent="0.25">
      <c r="A45" s="19"/>
      <c r="B45" s="58"/>
      <c r="C45" s="58"/>
      <c r="D45" s="58"/>
      <c r="E45" s="58"/>
      <c r="F45" s="58"/>
      <c r="G45" s="58"/>
      <c r="H45" s="58"/>
      <c r="I45" s="43"/>
      <c r="J45" s="44"/>
      <c r="K45" s="26">
        <f t="shared" si="5"/>
        <v>0</v>
      </c>
      <c r="N45" s="71"/>
      <c r="O45" s="71"/>
      <c r="P45" s="71"/>
      <c r="Q45" s="71"/>
      <c r="R45" s="71"/>
      <c r="S45" s="71"/>
      <c r="T45" s="71"/>
      <c r="U45" s="71"/>
      <c r="V45" s="71"/>
      <c r="W45" s="71"/>
    </row>
    <row r="46" spans="1:23" ht="15.75" thickBot="1" x14ac:dyDescent="0.3">
      <c r="A46" s="21"/>
      <c r="B46" s="53" t="s">
        <v>22</v>
      </c>
      <c r="C46" s="53"/>
      <c r="D46" s="53"/>
      <c r="E46" s="53"/>
      <c r="F46" s="53"/>
      <c r="G46" s="53"/>
      <c r="H46" s="53"/>
      <c r="I46" s="53"/>
      <c r="J46" s="53"/>
      <c r="K46" s="29">
        <f>SUM(K43:K45)</f>
        <v>0</v>
      </c>
      <c r="N46" s="71"/>
      <c r="O46" s="71"/>
      <c r="P46" s="71"/>
      <c r="Q46" s="71"/>
      <c r="R46" s="71"/>
      <c r="S46" s="71"/>
      <c r="T46" s="71"/>
      <c r="U46" s="71"/>
      <c r="V46" s="71"/>
      <c r="W46" s="71"/>
    </row>
    <row r="47" spans="1:23" x14ac:dyDescent="0.25">
      <c r="N47" s="71"/>
      <c r="O47" s="71"/>
      <c r="P47" s="71"/>
      <c r="Q47" s="71"/>
      <c r="R47" s="71"/>
      <c r="S47" s="71"/>
      <c r="T47" s="71"/>
      <c r="U47" s="71"/>
      <c r="V47" s="71"/>
      <c r="W47" s="71"/>
    </row>
    <row r="48" spans="1:23" ht="15.75" thickBot="1" x14ac:dyDescent="0.3"/>
    <row r="49" spans="1:11" ht="19.5" thickBot="1" x14ac:dyDescent="0.35">
      <c r="A49" s="56" t="s">
        <v>32</v>
      </c>
      <c r="B49" s="57"/>
      <c r="C49" s="57"/>
      <c r="D49" s="57"/>
      <c r="E49" s="57"/>
      <c r="F49" s="57"/>
      <c r="G49" s="57"/>
      <c r="H49" s="57"/>
      <c r="I49" s="57"/>
      <c r="J49" s="54">
        <f>K46+K40+K29</f>
        <v>0</v>
      </c>
      <c r="K49" s="55"/>
    </row>
    <row r="50" spans="1:11" ht="33" customHeight="1" x14ac:dyDescent="0.25"/>
    <row r="51" spans="1:11" ht="15.75" thickBot="1" x14ac:dyDescent="0.3"/>
    <row r="52" spans="1:11" ht="19.5" thickBot="1" x14ac:dyDescent="0.35">
      <c r="A52" s="56" t="s">
        <v>28</v>
      </c>
      <c r="B52" s="57"/>
      <c r="C52" s="57"/>
      <c r="D52" s="57"/>
      <c r="E52" s="57"/>
      <c r="F52" s="57"/>
      <c r="G52" s="57"/>
      <c r="H52" s="57"/>
      <c r="I52" s="23" t="s">
        <v>29</v>
      </c>
      <c r="J52" s="15" t="s">
        <v>30</v>
      </c>
      <c r="K52" s="47"/>
    </row>
    <row r="53" spans="1:11" ht="19.5" thickBot="1" x14ac:dyDescent="0.3">
      <c r="A53" s="50" t="s">
        <v>31</v>
      </c>
      <c r="B53" s="51"/>
      <c r="C53" s="51"/>
      <c r="D53" s="51"/>
      <c r="E53" s="51"/>
      <c r="F53" s="51"/>
      <c r="G53" s="51"/>
      <c r="H53" s="52"/>
      <c r="I53" s="38"/>
      <c r="J53" s="48">
        <f>(K29*I53)/100</f>
        <v>0</v>
      </c>
      <c r="K53" s="49"/>
    </row>
    <row r="55" spans="1:11" ht="15.75" thickBot="1" x14ac:dyDescent="0.3"/>
    <row r="56" spans="1:11" ht="24" thickBot="1" x14ac:dyDescent="0.4">
      <c r="A56" s="60" t="s">
        <v>33</v>
      </c>
      <c r="B56" s="61"/>
      <c r="C56" s="61"/>
      <c r="D56" s="61"/>
      <c r="E56" s="61"/>
      <c r="F56" s="61"/>
      <c r="G56" s="61"/>
      <c r="H56" s="61"/>
      <c r="I56" s="61"/>
      <c r="J56" s="62">
        <f>J49-J53</f>
        <v>0</v>
      </c>
      <c r="K56" s="63"/>
    </row>
  </sheetData>
  <sheetProtection algorithmName="SHA-512" hashValue="uZnqwG2jOH2n5AGRjkwz5cktvrVjafBvuFesGTTtTXzYlF13bxg8SfuO2tMcUX8VHVmn/ew+zZe7L4UxJ15E1Q==" saltValue="KZLlGKnJ7RzKN6r6qWgkKQ==" spinCount="100000" sheet="1" objects="1" scenarios="1"/>
  <mergeCells count="74">
    <mergeCell ref="R26:T26"/>
    <mergeCell ref="N19:V19"/>
    <mergeCell ref="N23:V23"/>
    <mergeCell ref="N21:V21"/>
    <mergeCell ref="N43:W47"/>
    <mergeCell ref="N12:V12"/>
    <mergeCell ref="N13:V13"/>
    <mergeCell ref="N14:V14"/>
    <mergeCell ref="N15:V15"/>
    <mergeCell ref="N17:V17"/>
    <mergeCell ref="A56:I56"/>
    <mergeCell ref="J56:K56"/>
    <mergeCell ref="B21:F21"/>
    <mergeCell ref="B23:F23"/>
    <mergeCell ref="B24:F24"/>
    <mergeCell ref="B32:F32"/>
    <mergeCell ref="B33:F33"/>
    <mergeCell ref="B34:F34"/>
    <mergeCell ref="B36:F36"/>
    <mergeCell ref="A31:F31"/>
    <mergeCell ref="B35:F35"/>
    <mergeCell ref="B22:F22"/>
    <mergeCell ref="B26:F26"/>
    <mergeCell ref="B27:F27"/>
    <mergeCell ref="B28:F28"/>
    <mergeCell ref="A52:H52"/>
    <mergeCell ref="M3:W3"/>
    <mergeCell ref="M7:N7"/>
    <mergeCell ref="O7:W7"/>
    <mergeCell ref="M8:N8"/>
    <mergeCell ref="O8:W8"/>
    <mergeCell ref="M4:W4"/>
    <mergeCell ref="B39:F39"/>
    <mergeCell ref="B37:F37"/>
    <mergeCell ref="B38:F38"/>
    <mergeCell ref="J52:K52"/>
    <mergeCell ref="J53:K53"/>
    <mergeCell ref="A53:H53"/>
    <mergeCell ref="B46:J46"/>
    <mergeCell ref="J49:K49"/>
    <mergeCell ref="A49:I49"/>
    <mergeCell ref="B40:J40"/>
    <mergeCell ref="B43:H43"/>
    <mergeCell ref="B44:H44"/>
    <mergeCell ref="B45:H45"/>
    <mergeCell ref="A42:H42"/>
    <mergeCell ref="A1:K1"/>
    <mergeCell ref="A4:B4"/>
    <mergeCell ref="C4:K4"/>
    <mergeCell ref="A5:B5"/>
    <mergeCell ref="C5:K5"/>
    <mergeCell ref="A3:B3"/>
    <mergeCell ref="C3:K3"/>
    <mergeCell ref="B11:F11"/>
    <mergeCell ref="B12:F12"/>
    <mergeCell ref="B13:F13"/>
    <mergeCell ref="B14:F14"/>
    <mergeCell ref="B25:F25"/>
    <mergeCell ref="B29:J29"/>
    <mergeCell ref="B15:F15"/>
    <mergeCell ref="B16:F16"/>
    <mergeCell ref="B17:F17"/>
    <mergeCell ref="B18:F18"/>
    <mergeCell ref="B19:F19"/>
    <mergeCell ref="B20:F20"/>
    <mergeCell ref="A6:B6"/>
    <mergeCell ref="C6:K6"/>
    <mergeCell ref="M10:N10"/>
    <mergeCell ref="O10:W10"/>
    <mergeCell ref="A8:F8"/>
    <mergeCell ref="B9:F9"/>
    <mergeCell ref="B10:F10"/>
    <mergeCell ref="M9:N9"/>
    <mergeCell ref="O9:W9"/>
  </mergeCells>
  <conditionalFormatting sqref="H9:H14 J9:J24 H16 H18:H24 H32:H39 J32:J36 I43:J45 I53">
    <cfRule type="cellIs" dxfId="4" priority="7" operator="greaterThan">
      <formula>0</formula>
    </cfRule>
  </conditionalFormatting>
  <conditionalFormatting sqref="B43:H45">
    <cfRule type="cellIs" dxfId="3" priority="6" operator="greaterThan">
      <formula>""""""</formula>
    </cfRule>
  </conditionalFormatting>
  <conditionalFormatting sqref="C3:K6 B43:H45">
    <cfRule type="cellIs" dxfId="2" priority="5" operator="greaterThan">
      <formula>""""""</formula>
    </cfRule>
  </conditionalFormatting>
  <conditionalFormatting sqref="H25 J25">
    <cfRule type="cellIs" dxfId="1" priority="2" operator="greaterThan">
      <formula>0</formula>
    </cfRule>
  </conditionalFormatting>
  <conditionalFormatting sqref="J26:J28">
    <cfRule type="cellIs" dxfId="0" priority="1" operator="greaterThan">
      <formula>0</formula>
    </cfRule>
  </conditionalFormatting>
  <dataValidations disablePrompts="1" count="12">
    <dataValidation type="whole" operator="lessThanOrEqual" allowBlank="1" showInputMessage="1" showErrorMessage="1" errorTitle="Valor incorrecto" error="No instroduzca decimales en esta celda" promptTitle="Número de Unidades" prompt="Solo valores ENTEROS" sqref="H9:H13 H16 H19:H25" xr:uid="{00000000-0002-0000-0000-000000000000}">
      <formula1>365</formula1>
    </dataValidation>
    <dataValidation type="whole" operator="lessThanOrEqual" allowBlank="1" showInputMessage="1" showErrorMessage="1" errorTitle="Valor no válido" error="Solo horas completas._x000a_Más de 3 horas por persona se deben facturar jornadas completas" promptTitle="Número de Horas" prompt="En el caso de servicios prestados con PERSONAL PROPIO, si son necesarias más de 3 horas por persona, debe facturarse una jornada completa por cada una de ellas." sqref="H32:H36" xr:uid="{00000000-0002-0000-0000-000001000000}">
      <formula1>1000</formula1>
    </dataValidation>
    <dataValidation type="whole" operator="lessThanOrEqual" allowBlank="1" showInputMessage="1" showErrorMessage="1" errorTitle="Valor incorrecto" error="No instroduzca decimales en esta celda" promptTitle="Número de Dias" prompt="Solo valores ENTEROS" sqref="J32:J36" xr:uid="{00000000-0002-0000-0000-000002000000}">
      <formula1>365</formula1>
    </dataValidation>
    <dataValidation type="whole" operator="lessThanOrEqual" allowBlank="1" showInputMessage="1" showErrorMessage="1" errorTitle="Valor incorrecto" error="No instroduzca decimales en esta celda" promptTitle="Número de Días" prompt="Solo valores ENTEROS" sqref="J9:J13 J15:J17 J19:J28" xr:uid="{00000000-0002-0000-0000-000003000000}">
      <formula1>365</formula1>
    </dataValidation>
    <dataValidation allowBlank="1" showInputMessage="1" showErrorMessage="1" promptTitle="Espacio" prompt="Identifique el espacio/s que se alquilará (ej.: Aula X ...Salon de Grados... Hall de la planta baja ...)" sqref="C4:K4" xr:uid="{00000000-0002-0000-0000-000004000000}"/>
    <dataValidation allowBlank="1" showInputMessage="1" showErrorMessage="1" promptTitle="Cesionario" prompt="Identifique la Empresa, Institucion, o Persona Física o Jurídica a la que se le cede el uso del espacio/s en cuestión." sqref="C5:K6" xr:uid="{00000000-0002-0000-0000-000005000000}"/>
    <dataValidation allowBlank="1" showInputMessage="1" showErrorMessage="1" promptTitle="Centro/Edificio" prompt="Nombre del Centro o Edifico en el que se localizan los espacios a ceder." sqref="C3:K3" xr:uid="{00000000-0002-0000-0000-000006000000}"/>
    <dataValidation allowBlank="1" showInputMessage="1" showErrorMessage="1" promptTitle="Bonificaciones" prompt="Describa suscintamente el motivo de la bonificación._x000a_Recuerde que, de acuerdo con el Presupuesto de la Universidad de Granada, solo es posible bonificar los precios públicos por la cesión de espacios, en ningún caso los demás gastos ocasionados." sqref="A53" xr:uid="{00000000-0002-0000-0000-000007000000}"/>
    <dataValidation type="decimal" operator="lessThanOrEqual" allowBlank="1" showInputMessage="1" showErrorMessage="1" errorTitle="Porcentaje incorrecto" error="Introduzca un número menor o igual a 100. Entero o con 2 decimales" promptTitle="Porcentaje" prompt="Escriba aquí el valor porcentual de la bonificación a aplicar._x000a_Un entero menor o igual a 100 con 2 decimales." sqref="I53" xr:uid="{00000000-0002-0000-0000-000008000000}">
      <formula1>100</formula1>
    </dataValidation>
    <dataValidation type="decimal" operator="greaterThanOrEqual" allowBlank="1" showInputMessage="1" showErrorMessage="1" errorTitle="SOLO VALORES NUMERICOS" error="No introduzca letras en esta celda" sqref="H37:H39 I43:J45" xr:uid="{00000000-0002-0000-0000-000009000000}">
      <formula1>0</formula1>
    </dataValidation>
    <dataValidation type="whole" operator="lessThanOrEqual" allowBlank="1" showInputMessage="1" showErrorMessage="1" errorTitle="Valor incorrecto" error="No instroduzca decimales en esta celda" promptTitle="Número de Unidades" prompt="Solo valores ENTEROS" sqref="H14 H18" xr:uid="{00000000-0002-0000-0000-00000A000000}">
      <formula1>100000</formula1>
    </dataValidation>
    <dataValidation type="whole" operator="lessThanOrEqual" allowBlank="1" showInputMessage="1" showErrorMessage="1" errorTitle="Valor incorrecto" error="No instroduzca decimales en esta celda" promptTitle="Número de Días" prompt="Solo valores ENTEROS" sqref="J14 J18" xr:uid="{00000000-0002-0000-0000-00000B000000}">
      <formula1>100000</formula1>
    </dataValidation>
  </dataValidations>
  <pageMargins left="0.70866141732283472" right="0.70866141732283472" top="1.3385826771653544" bottom="0.74803149606299213" header="0.31496062992125984" footer="0.31496062992125984"/>
  <pageSetup paperSize="9" scale="66" fitToWidth="2" fitToHeight="2" orientation="portrait" r:id="rId1"/>
  <ignoredErrors>
    <ignoredError sqref="K15:K16 K1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Line="0" autoPict="0" macro="[0]!Imprimir">
                <anchor moveWithCells="1">
                  <from>
                    <xdr:col>12</xdr:col>
                    <xdr:colOff>57150</xdr:colOff>
                    <xdr:row>0</xdr:row>
                    <xdr:rowOff>57150</xdr:rowOff>
                  </from>
                  <to>
                    <xdr:col>14</xdr:col>
                    <xdr:colOff>66675</xdr:colOff>
                    <xdr:row>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Marciano Almohalla Gallego</dc:creator>
  <cp:keywords/>
  <dc:description/>
  <cp:lastModifiedBy>Daniel Jesus Muros Esteban</cp:lastModifiedBy>
  <cp:lastPrinted>2022-01-17T10:22:11Z</cp:lastPrinted>
  <dcterms:created xsi:type="dcterms:W3CDTF">2016-01-12T11:02:28Z</dcterms:created>
  <dcterms:modified xsi:type="dcterms:W3CDTF">2024-03-21T11:21:49Z</dcterms:modified>
  <cp:category/>
</cp:coreProperties>
</file>